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tek Hizmetleri\Desktop\İlçeMEM Workstation\1- Kadrolu Personel Ödemeleri\1- Maaş\"/>
    </mc:Choice>
  </mc:AlternateContent>
  <workbookProtection workbookPassword="CE28" lockStructure="1"/>
  <bookViews>
    <workbookView xWindow="0" yWindow="0" windowWidth="21570" windowHeight="8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" i="1"/>
  <c r="J5" i="1"/>
  <c r="G19" i="1"/>
  <c r="G25" i="1"/>
  <c r="G27" i="1"/>
  <c r="G29" i="1"/>
  <c r="G30" i="1"/>
  <c r="G31" i="1"/>
  <c r="G32" i="1"/>
  <c r="G33" i="1"/>
  <c r="G34" i="1"/>
  <c r="G38" i="1"/>
  <c r="G39" i="1"/>
  <c r="G40" i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20" i="1"/>
  <c r="G21" i="1"/>
  <c r="G22" i="1"/>
  <c r="G23" i="1"/>
  <c r="G24" i="1"/>
  <c r="G26" i="1"/>
  <c r="G28" i="1"/>
  <c r="G35" i="1"/>
  <c r="G36" i="1"/>
  <c r="G37" i="1"/>
  <c r="G17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M54" i="1"/>
  <c r="J6" i="1"/>
  <c r="J8" i="1"/>
  <c r="J9" i="1"/>
  <c r="J10" i="1"/>
  <c r="J11" i="1"/>
  <c r="J12" i="1"/>
  <c r="J13" i="1"/>
  <c r="J14" i="1"/>
  <c r="J15" i="1"/>
  <c r="J16" i="1"/>
  <c r="J31" i="1" l="1"/>
  <c r="M6" i="1" l="1"/>
  <c r="M5" i="1"/>
  <c r="M40" i="1"/>
  <c r="M38" i="1"/>
  <c r="M36" i="1"/>
  <c r="M34" i="1"/>
  <c r="M32" i="1"/>
  <c r="M30" i="1"/>
  <c r="M39" i="1"/>
  <c r="M37" i="1"/>
  <c r="M35" i="1"/>
  <c r="M33" i="1"/>
  <c r="M31" i="1"/>
  <c r="M29" i="1"/>
  <c r="J7" i="1"/>
  <c r="J19" i="1"/>
  <c r="M28" i="1"/>
  <c r="M26" i="1"/>
  <c r="M24" i="1"/>
  <c r="M22" i="1"/>
  <c r="M20" i="1"/>
  <c r="M18" i="1"/>
  <c r="M19" i="1"/>
  <c r="M25" i="1"/>
  <c r="M21" i="1"/>
  <c r="M27" i="1"/>
  <c r="M23" i="1"/>
  <c r="M17" i="1"/>
  <c r="M8" i="1"/>
  <c r="M10" i="1"/>
  <c r="M11" i="1"/>
  <c r="M15" i="1"/>
  <c r="M9" i="1"/>
  <c r="M12" i="1"/>
  <c r="M13" i="1"/>
  <c r="M14" i="1"/>
  <c r="M16" i="1"/>
  <c r="M7" i="1"/>
</calcChain>
</file>

<file path=xl/comments1.xml><?xml version="1.0" encoding="utf-8"?>
<comments xmlns="http://schemas.openxmlformats.org/spreadsheetml/2006/main">
  <authors>
    <author>WIN10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WIN10:18 Yaşına kadar ödenir eğer üniversite okuyor ise 25 yaşına kadar alabilir.
</t>
        </r>
      </text>
    </comment>
  </commentList>
</comments>
</file>

<file path=xl/sharedStrings.xml><?xml version="1.0" encoding="utf-8"?>
<sst xmlns="http://schemas.openxmlformats.org/spreadsheetml/2006/main" count="27" uniqueCount="26">
  <si>
    <t>Ad</t>
  </si>
  <si>
    <t>Soyad</t>
  </si>
  <si>
    <t>Evli</t>
  </si>
  <si>
    <t>Çalışıyor</t>
  </si>
  <si>
    <t>Çalışmıyor</t>
  </si>
  <si>
    <t>Çoçuk Yardımı</t>
  </si>
  <si>
    <t>Eş Yardımı</t>
  </si>
  <si>
    <t>Evli/Bekar</t>
  </si>
  <si>
    <t>Bekar</t>
  </si>
  <si>
    <t>Çoçuk Sayısı +6</t>
  </si>
  <si>
    <t>Çoçuk Sayısı 0-6</t>
  </si>
  <si>
    <t>Ek Gösterge</t>
  </si>
  <si>
    <t>Derece</t>
  </si>
  <si>
    <t>Ek Gösterge Tutar</t>
  </si>
  <si>
    <t>Uzman/ BaşÖğretmen</t>
  </si>
  <si>
    <t>Uzman</t>
  </si>
  <si>
    <t>Uzman/Baş Öğrt. Tutarı</t>
  </si>
  <si>
    <t>Özel Hizmet Tazminatı</t>
  </si>
  <si>
    <t>Baş Öğretmen</t>
  </si>
  <si>
    <t>S.N.</t>
  </si>
  <si>
    <t>Eşi Çalışıyor/ Çalışmıyor</t>
  </si>
  <si>
    <t>6+ çocuk</t>
  </si>
  <si>
    <t>0 6 çocuk</t>
  </si>
  <si>
    <t>Aile Yardımı</t>
  </si>
  <si>
    <t>OCAK 2025 KATSAYILARINA GÖRE MAAŞ BORDRO BİLGİLERİ KONTROL ÇİZELGESİ V2</t>
  </si>
  <si>
    <r>
      <rPr>
        <b/>
        <sz val="11"/>
        <color theme="1"/>
        <rFont val="Times New Roman"/>
        <family val="1"/>
        <charset val="162"/>
      </rPr>
      <t>Hazırlayan ve Düzenleyen:</t>
    </r>
    <r>
      <rPr>
        <sz val="11"/>
        <color theme="1"/>
        <rFont val="Times New Roman"/>
        <family val="1"/>
        <charset val="162"/>
      </rPr>
      <t xml:space="preserve">
Yusuf TEMÜR
Uzman Öğretmen
İletişim: yusuftemuryonetici@gmail.com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</si>
</sst>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7" x14ac:knownFonts="1">
    <font>
      <sz val="11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164" fontId="3" fillId="5" borderId="12" xfId="0" applyNumberFormat="1" applyFont="1" applyFill="1" applyBorder="1" applyAlignment="1" applyProtection="1">
      <alignment horizontal="center" vertical="center"/>
    </xf>
    <xf numFmtId="164" fontId="3" fillId="5" borderId="16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64" fontId="3" fillId="6" borderId="6" xfId="0" applyNumberFormat="1" applyFont="1" applyFill="1" applyBorder="1" applyAlignment="1" applyProtection="1">
      <alignment horizontal="center" vertical="center"/>
    </xf>
    <xf numFmtId="164" fontId="3" fillId="6" borderId="17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164" fontId="3" fillId="7" borderId="1" xfId="0" applyNumberFormat="1" applyFont="1" applyFill="1" applyBorder="1" applyAlignment="1" applyProtection="1">
      <alignment horizontal="center" vertical="center"/>
    </xf>
    <xf numFmtId="164" fontId="3" fillId="7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workbookViewId="0">
      <selection activeCell="L43" sqref="L43"/>
    </sheetView>
  </sheetViews>
  <sheetFormatPr defaultRowHeight="15" x14ac:dyDescent="0.25"/>
  <cols>
    <col min="1" max="1" width="4.5703125" style="11" bestFit="1" customWidth="1"/>
    <col min="2" max="3" width="20" style="11" customWidth="1"/>
    <col min="4" max="4" width="6.42578125" style="11" customWidth="1"/>
    <col min="5" max="5" width="12.140625" style="11" customWidth="1"/>
    <col min="6" max="6" width="10.7109375" style="11" customWidth="1"/>
    <col min="7" max="7" width="12.85546875" style="11" customWidth="1"/>
    <col min="8" max="8" width="10.28515625" style="11" customWidth="1"/>
    <col min="9" max="9" width="15.42578125" style="13" customWidth="1"/>
    <col min="10" max="10" width="14.28515625" style="11" customWidth="1"/>
    <col min="11" max="12" width="9.85546875" style="11" customWidth="1"/>
    <col min="13" max="13" width="12" style="11" customWidth="1"/>
    <col min="14" max="14" width="15.7109375" style="11" customWidth="1"/>
    <col min="15" max="15" width="16.7109375" style="11" customWidth="1"/>
    <col min="16" max="16" width="11.42578125" style="11" customWidth="1"/>
    <col min="17" max="16384" width="9.140625" style="11"/>
  </cols>
  <sheetData>
    <row r="1" spans="1:15" x14ac:dyDescent="0.25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5.75" thickBot="1" x14ac:dyDescent="0.3">
      <c r="E3" s="12"/>
    </row>
    <row r="4" spans="1:15" ht="47.25" x14ac:dyDescent="0.25">
      <c r="A4" s="17" t="s">
        <v>19</v>
      </c>
      <c r="B4" s="1" t="s">
        <v>0</v>
      </c>
      <c r="C4" s="2" t="s">
        <v>1</v>
      </c>
      <c r="D4" s="14" t="s">
        <v>12</v>
      </c>
      <c r="E4" s="10" t="s">
        <v>17</v>
      </c>
      <c r="F4" s="8" t="s">
        <v>11</v>
      </c>
      <c r="G4" s="15" t="s">
        <v>13</v>
      </c>
      <c r="H4" s="3" t="s">
        <v>7</v>
      </c>
      <c r="I4" s="4" t="s">
        <v>20</v>
      </c>
      <c r="J4" s="5" t="s">
        <v>6</v>
      </c>
      <c r="K4" s="9" t="s">
        <v>10</v>
      </c>
      <c r="L4" s="9" t="s">
        <v>9</v>
      </c>
      <c r="M4" s="9" t="s">
        <v>5</v>
      </c>
      <c r="N4" s="6" t="s">
        <v>14</v>
      </c>
      <c r="O4" s="7" t="s">
        <v>16</v>
      </c>
    </row>
    <row r="5" spans="1:15" x14ac:dyDescent="0.25">
      <c r="A5" s="18">
        <v>1</v>
      </c>
      <c r="B5" s="32"/>
      <c r="C5" s="33"/>
      <c r="D5" s="36"/>
      <c r="E5" s="20" t="str">
        <f>IF(D5=0," ",IF(D5&lt;3,"₺14909,89",IF(D5&lt;5,"₺11116,04",IF(D5&lt;10,"₺10154,11","hatalı"))))</f>
        <v xml:space="preserve"> </v>
      </c>
      <c r="F5" s="21" t="str">
        <f>IF(D5=0," ",IF(D5=9,"YOK",IF(D5=8,"1400",IF(D5=7,"1500",IF(D5=6,"1700",IF(D5=5,"1800",IF(D5=4,"2100",IF(D5=3,"2200",IF(D5=2,"3000",IF(D5=1,"3600","Hata"))))))))))</f>
        <v xml:space="preserve"> </v>
      </c>
      <c r="G5" s="22" t="str">
        <f>IFERROR(F5*$B$68," ")</f>
        <v xml:space="preserve"> </v>
      </c>
      <c r="H5" s="38"/>
      <c r="I5" s="39"/>
      <c r="J5" s="42">
        <f>IFERROR(IF(H5="Evli",IF(I5="Çalışmıyor",$B$72,0),0)," ")</f>
        <v>0</v>
      </c>
      <c r="K5" s="24"/>
      <c r="L5" s="24"/>
      <c r="M5" s="30">
        <f>(K5*$B$71)+L5*$B$70</f>
        <v>0</v>
      </c>
      <c r="N5" s="28"/>
      <c r="O5" s="26" t="str">
        <f>IF(N5=""," ",IF(N5="Uzman",IF(D5&gt;2,0.5*$B$68*9500,0.6*9500*$B$68),IF(D5&gt;2,9500*$B$68*1,9500*$B$68*1.2)))</f>
        <v xml:space="preserve"> </v>
      </c>
    </row>
    <row r="6" spans="1:15" x14ac:dyDescent="0.25">
      <c r="A6" s="18">
        <v>2</v>
      </c>
      <c r="B6" s="32"/>
      <c r="C6" s="33"/>
      <c r="D6" s="36"/>
      <c r="E6" s="20" t="str">
        <f t="shared" ref="E6:E40" si="0">IF(D6=0," ",IF(D6&lt;3,"₺14909,89",IF(D6&lt;5,"₺11116,04",IF(D6&lt;10,"₺10154,11","hatalı"))))</f>
        <v xml:space="preserve"> </v>
      </c>
      <c r="F6" s="21" t="str">
        <f t="shared" ref="F6:F40" si="1">IF(D6=0," ",IF(D6=9,"YOK",IF(D6=8,"1400",IF(D6=7,"1500",IF(D6=6,"1700",IF(D6=5,"1800",IF(D6=4,"2100",IF(D6=3,"2200",IF(D6=2,"3000",IF(D6=1,"3600","Hata"))))))))))</f>
        <v xml:space="preserve"> </v>
      </c>
      <c r="G6" s="22" t="str">
        <f t="shared" ref="G6:G40" si="2">IFERROR(F6*$B$68," ")</f>
        <v xml:space="preserve"> </v>
      </c>
      <c r="H6" s="38"/>
      <c r="I6" s="39"/>
      <c r="J6" s="42">
        <f t="shared" ref="J6:J16" si="3">IF(H6="Evli",IF(I6="Çalışmıyor",$B$72,0),0)</f>
        <v>0</v>
      </c>
      <c r="K6" s="24"/>
      <c r="L6" s="24"/>
      <c r="M6" s="30">
        <f>(K6*$B$71)+L6*$B$70</f>
        <v>0</v>
      </c>
      <c r="N6" s="28"/>
      <c r="O6" s="26" t="str">
        <f t="shared" ref="O6:O40" si="4">IF(N6=""," ",IF(N6="Uzman",IF(D6&gt;2,0.5*$B$68*9500,0.6*9500*$B$68),IF(D6&gt;2,9500*$B$68*1,9500*$B$68*1.2)))</f>
        <v xml:space="preserve"> </v>
      </c>
    </row>
    <row r="7" spans="1:15" x14ac:dyDescent="0.25">
      <c r="A7" s="18">
        <v>3</v>
      </c>
      <c r="B7" s="32"/>
      <c r="C7" s="33"/>
      <c r="D7" s="36"/>
      <c r="E7" s="20" t="str">
        <f t="shared" si="0"/>
        <v xml:space="preserve"> </v>
      </c>
      <c r="F7" s="21" t="str">
        <f t="shared" si="1"/>
        <v xml:space="preserve"> </v>
      </c>
      <c r="G7" s="22" t="str">
        <f t="shared" si="2"/>
        <v xml:space="preserve"> </v>
      </c>
      <c r="H7" s="38"/>
      <c r="I7" s="39"/>
      <c r="J7" s="42">
        <f t="shared" si="3"/>
        <v>0</v>
      </c>
      <c r="K7" s="24"/>
      <c r="L7" s="24"/>
      <c r="M7" s="30">
        <f t="shared" ref="M7:M16" si="5">(K7*$B$71)+L7*$B$70</f>
        <v>0</v>
      </c>
      <c r="N7" s="28"/>
      <c r="O7" s="26" t="str">
        <f t="shared" si="4"/>
        <v xml:space="preserve"> </v>
      </c>
    </row>
    <row r="8" spans="1:15" x14ac:dyDescent="0.25">
      <c r="A8" s="18">
        <v>4</v>
      </c>
      <c r="B8" s="32"/>
      <c r="C8" s="33"/>
      <c r="D8" s="36"/>
      <c r="E8" s="20" t="str">
        <f t="shared" si="0"/>
        <v xml:space="preserve"> </v>
      </c>
      <c r="F8" s="21" t="str">
        <f t="shared" si="1"/>
        <v xml:space="preserve"> </v>
      </c>
      <c r="G8" s="22" t="str">
        <f t="shared" si="2"/>
        <v xml:space="preserve"> </v>
      </c>
      <c r="H8" s="38"/>
      <c r="I8" s="39"/>
      <c r="J8" s="42">
        <f t="shared" si="3"/>
        <v>0</v>
      </c>
      <c r="K8" s="24"/>
      <c r="L8" s="24"/>
      <c r="M8" s="30">
        <f t="shared" si="5"/>
        <v>0</v>
      </c>
      <c r="N8" s="28"/>
      <c r="O8" s="26" t="str">
        <f t="shared" si="4"/>
        <v xml:space="preserve"> </v>
      </c>
    </row>
    <row r="9" spans="1:15" x14ac:dyDescent="0.25">
      <c r="A9" s="18">
        <v>5</v>
      </c>
      <c r="B9" s="32"/>
      <c r="C9" s="33"/>
      <c r="D9" s="36"/>
      <c r="E9" s="20" t="str">
        <f t="shared" si="0"/>
        <v xml:space="preserve"> </v>
      </c>
      <c r="F9" s="21" t="str">
        <f t="shared" si="1"/>
        <v xml:space="preserve"> </v>
      </c>
      <c r="G9" s="22" t="str">
        <f t="shared" si="2"/>
        <v xml:space="preserve"> </v>
      </c>
      <c r="H9" s="38"/>
      <c r="I9" s="39"/>
      <c r="J9" s="42">
        <f t="shared" si="3"/>
        <v>0</v>
      </c>
      <c r="K9" s="24"/>
      <c r="L9" s="24"/>
      <c r="M9" s="30">
        <f t="shared" si="5"/>
        <v>0</v>
      </c>
      <c r="N9" s="28"/>
      <c r="O9" s="26" t="str">
        <f t="shared" si="4"/>
        <v xml:space="preserve"> </v>
      </c>
    </row>
    <row r="10" spans="1:15" x14ac:dyDescent="0.25">
      <c r="A10" s="18">
        <v>6</v>
      </c>
      <c r="B10" s="32"/>
      <c r="C10" s="33"/>
      <c r="D10" s="36"/>
      <c r="E10" s="20" t="str">
        <f t="shared" si="0"/>
        <v xml:space="preserve"> </v>
      </c>
      <c r="F10" s="21" t="str">
        <f t="shared" si="1"/>
        <v xml:space="preserve"> </v>
      </c>
      <c r="G10" s="22" t="str">
        <f t="shared" si="2"/>
        <v xml:space="preserve"> </v>
      </c>
      <c r="H10" s="38"/>
      <c r="I10" s="39"/>
      <c r="J10" s="42">
        <f t="shared" si="3"/>
        <v>0</v>
      </c>
      <c r="K10" s="24"/>
      <c r="L10" s="24"/>
      <c r="M10" s="30">
        <f t="shared" si="5"/>
        <v>0</v>
      </c>
      <c r="N10" s="28"/>
      <c r="O10" s="26" t="str">
        <f t="shared" si="4"/>
        <v xml:space="preserve"> </v>
      </c>
    </row>
    <row r="11" spans="1:15" x14ac:dyDescent="0.25">
      <c r="A11" s="18">
        <v>7</v>
      </c>
      <c r="B11" s="32"/>
      <c r="C11" s="33"/>
      <c r="D11" s="36"/>
      <c r="E11" s="20" t="str">
        <f t="shared" si="0"/>
        <v xml:space="preserve"> </v>
      </c>
      <c r="F11" s="21" t="str">
        <f t="shared" si="1"/>
        <v xml:space="preserve"> </v>
      </c>
      <c r="G11" s="22" t="str">
        <f t="shared" si="2"/>
        <v xml:space="preserve"> </v>
      </c>
      <c r="H11" s="38"/>
      <c r="I11" s="39"/>
      <c r="J11" s="42">
        <f t="shared" si="3"/>
        <v>0</v>
      </c>
      <c r="K11" s="24"/>
      <c r="L11" s="24"/>
      <c r="M11" s="30">
        <f t="shared" si="5"/>
        <v>0</v>
      </c>
      <c r="N11" s="28"/>
      <c r="O11" s="26" t="str">
        <f t="shared" si="4"/>
        <v xml:space="preserve"> </v>
      </c>
    </row>
    <row r="12" spans="1:15" x14ac:dyDescent="0.25">
      <c r="A12" s="18">
        <v>8</v>
      </c>
      <c r="B12" s="32"/>
      <c r="C12" s="33"/>
      <c r="D12" s="36"/>
      <c r="E12" s="20" t="str">
        <f t="shared" si="0"/>
        <v xml:space="preserve"> </v>
      </c>
      <c r="F12" s="21" t="str">
        <f t="shared" si="1"/>
        <v xml:space="preserve"> </v>
      </c>
      <c r="G12" s="22" t="str">
        <f t="shared" si="2"/>
        <v xml:space="preserve"> </v>
      </c>
      <c r="H12" s="38"/>
      <c r="I12" s="39"/>
      <c r="J12" s="42">
        <f t="shared" si="3"/>
        <v>0</v>
      </c>
      <c r="K12" s="24"/>
      <c r="L12" s="24"/>
      <c r="M12" s="30">
        <f t="shared" si="5"/>
        <v>0</v>
      </c>
      <c r="N12" s="28"/>
      <c r="O12" s="26" t="str">
        <f t="shared" si="4"/>
        <v xml:space="preserve"> </v>
      </c>
    </row>
    <row r="13" spans="1:15" x14ac:dyDescent="0.25">
      <c r="A13" s="18">
        <v>9</v>
      </c>
      <c r="B13" s="32"/>
      <c r="C13" s="33"/>
      <c r="D13" s="36"/>
      <c r="E13" s="20" t="str">
        <f t="shared" si="0"/>
        <v xml:space="preserve"> </v>
      </c>
      <c r="F13" s="21" t="str">
        <f t="shared" si="1"/>
        <v xml:space="preserve"> </v>
      </c>
      <c r="G13" s="22" t="str">
        <f t="shared" si="2"/>
        <v xml:space="preserve"> </v>
      </c>
      <c r="H13" s="38"/>
      <c r="I13" s="39"/>
      <c r="J13" s="42">
        <f t="shared" si="3"/>
        <v>0</v>
      </c>
      <c r="K13" s="24"/>
      <c r="L13" s="24"/>
      <c r="M13" s="30">
        <f t="shared" si="5"/>
        <v>0</v>
      </c>
      <c r="N13" s="28"/>
      <c r="O13" s="26" t="str">
        <f t="shared" si="4"/>
        <v xml:space="preserve"> </v>
      </c>
    </row>
    <row r="14" spans="1:15" x14ac:dyDescent="0.25">
      <c r="A14" s="18">
        <v>10</v>
      </c>
      <c r="B14" s="32"/>
      <c r="C14" s="33"/>
      <c r="D14" s="36"/>
      <c r="E14" s="20" t="str">
        <f t="shared" si="0"/>
        <v xml:space="preserve"> </v>
      </c>
      <c r="F14" s="21" t="str">
        <f t="shared" si="1"/>
        <v xml:space="preserve"> </v>
      </c>
      <c r="G14" s="22" t="str">
        <f t="shared" si="2"/>
        <v xml:space="preserve"> </v>
      </c>
      <c r="H14" s="38"/>
      <c r="I14" s="39"/>
      <c r="J14" s="42">
        <f t="shared" si="3"/>
        <v>0</v>
      </c>
      <c r="K14" s="24"/>
      <c r="L14" s="24"/>
      <c r="M14" s="30">
        <f t="shared" si="5"/>
        <v>0</v>
      </c>
      <c r="N14" s="28"/>
      <c r="O14" s="26" t="str">
        <f t="shared" si="4"/>
        <v xml:space="preserve"> </v>
      </c>
    </row>
    <row r="15" spans="1:15" x14ac:dyDescent="0.25">
      <c r="A15" s="18">
        <v>11</v>
      </c>
      <c r="B15" s="32"/>
      <c r="C15" s="33"/>
      <c r="D15" s="36"/>
      <c r="E15" s="20" t="str">
        <f t="shared" si="0"/>
        <v xml:space="preserve"> </v>
      </c>
      <c r="F15" s="21" t="str">
        <f t="shared" si="1"/>
        <v xml:space="preserve"> </v>
      </c>
      <c r="G15" s="22" t="str">
        <f t="shared" si="2"/>
        <v xml:space="preserve"> </v>
      </c>
      <c r="H15" s="38"/>
      <c r="I15" s="39"/>
      <c r="J15" s="42">
        <f t="shared" si="3"/>
        <v>0</v>
      </c>
      <c r="K15" s="24"/>
      <c r="L15" s="24"/>
      <c r="M15" s="30">
        <f t="shared" si="5"/>
        <v>0</v>
      </c>
      <c r="N15" s="28"/>
      <c r="O15" s="26" t="str">
        <f t="shared" si="4"/>
        <v xml:space="preserve"> </v>
      </c>
    </row>
    <row r="16" spans="1:15" x14ac:dyDescent="0.25">
      <c r="A16" s="18">
        <v>12</v>
      </c>
      <c r="B16" s="32"/>
      <c r="C16" s="33"/>
      <c r="D16" s="36"/>
      <c r="E16" s="20" t="str">
        <f t="shared" si="0"/>
        <v xml:space="preserve"> </v>
      </c>
      <c r="F16" s="21" t="str">
        <f t="shared" si="1"/>
        <v xml:space="preserve"> </v>
      </c>
      <c r="G16" s="22" t="str">
        <f t="shared" si="2"/>
        <v xml:space="preserve"> </v>
      </c>
      <c r="H16" s="38"/>
      <c r="I16" s="39"/>
      <c r="J16" s="42">
        <f t="shared" si="3"/>
        <v>0</v>
      </c>
      <c r="K16" s="24"/>
      <c r="L16" s="24"/>
      <c r="M16" s="30">
        <f t="shared" si="5"/>
        <v>0</v>
      </c>
      <c r="N16" s="28"/>
      <c r="O16" s="26" t="str">
        <f t="shared" si="4"/>
        <v xml:space="preserve"> </v>
      </c>
    </row>
    <row r="17" spans="1:15" x14ac:dyDescent="0.25">
      <c r="A17" s="18">
        <v>13</v>
      </c>
      <c r="B17" s="32"/>
      <c r="C17" s="33"/>
      <c r="D17" s="36"/>
      <c r="E17" s="20" t="str">
        <f t="shared" si="0"/>
        <v xml:space="preserve"> </v>
      </c>
      <c r="F17" s="21" t="str">
        <f t="shared" si="1"/>
        <v xml:space="preserve"> </v>
      </c>
      <c r="G17" s="22" t="str">
        <f t="shared" si="2"/>
        <v xml:space="preserve"> </v>
      </c>
      <c r="H17" s="38"/>
      <c r="I17" s="39"/>
      <c r="J17" s="42">
        <f>IF(H17="Evli",IF(I17="Çalışmıyor",$B$72,0),0)</f>
        <v>0</v>
      </c>
      <c r="K17" s="24"/>
      <c r="L17" s="24"/>
      <c r="M17" s="30">
        <f>(K17*$B$71)+L17*$B$70</f>
        <v>0</v>
      </c>
      <c r="N17" s="28"/>
      <c r="O17" s="26" t="str">
        <f t="shared" si="4"/>
        <v xml:space="preserve"> </v>
      </c>
    </row>
    <row r="18" spans="1:15" x14ac:dyDescent="0.25">
      <c r="A18" s="18">
        <v>14</v>
      </c>
      <c r="B18" s="32"/>
      <c r="C18" s="33"/>
      <c r="D18" s="36"/>
      <c r="E18" s="20" t="str">
        <f t="shared" si="0"/>
        <v xml:space="preserve"> </v>
      </c>
      <c r="F18" s="21" t="str">
        <f t="shared" si="1"/>
        <v xml:space="preserve"> </v>
      </c>
      <c r="G18" s="22" t="str">
        <f t="shared" si="2"/>
        <v xml:space="preserve"> </v>
      </c>
      <c r="H18" s="38"/>
      <c r="I18" s="39"/>
      <c r="J18" s="42">
        <f t="shared" ref="J18:J28" si="6">IF(H18="Evli",IF(I18="Çalışmıyor",$B$72,0),0)</f>
        <v>0</v>
      </c>
      <c r="K18" s="24"/>
      <c r="L18" s="24"/>
      <c r="M18" s="30">
        <f t="shared" ref="M18:M28" si="7">(K18*$B$71)+L18*$B$70</f>
        <v>0</v>
      </c>
      <c r="N18" s="28"/>
      <c r="O18" s="26" t="str">
        <f t="shared" si="4"/>
        <v xml:space="preserve"> </v>
      </c>
    </row>
    <row r="19" spans="1:15" x14ac:dyDescent="0.25">
      <c r="A19" s="18">
        <v>15</v>
      </c>
      <c r="B19" s="32"/>
      <c r="C19" s="33"/>
      <c r="D19" s="36"/>
      <c r="E19" s="20" t="str">
        <f t="shared" si="0"/>
        <v xml:space="preserve"> </v>
      </c>
      <c r="F19" s="21" t="str">
        <f t="shared" si="1"/>
        <v xml:space="preserve"> </v>
      </c>
      <c r="G19" s="22" t="str">
        <f t="shared" si="2"/>
        <v xml:space="preserve"> </v>
      </c>
      <c r="H19" s="38"/>
      <c r="I19" s="39"/>
      <c r="J19" s="42">
        <f t="shared" si="6"/>
        <v>0</v>
      </c>
      <c r="K19" s="24"/>
      <c r="L19" s="24"/>
      <c r="M19" s="30">
        <f t="shared" si="7"/>
        <v>0</v>
      </c>
      <c r="N19" s="28"/>
      <c r="O19" s="26" t="str">
        <f t="shared" si="4"/>
        <v xml:space="preserve"> </v>
      </c>
    </row>
    <row r="20" spans="1:15" x14ac:dyDescent="0.25">
      <c r="A20" s="18">
        <v>16</v>
      </c>
      <c r="B20" s="32"/>
      <c r="C20" s="33"/>
      <c r="D20" s="36"/>
      <c r="E20" s="20" t="str">
        <f t="shared" si="0"/>
        <v xml:space="preserve"> </v>
      </c>
      <c r="F20" s="21" t="str">
        <f t="shared" si="1"/>
        <v xml:space="preserve"> </v>
      </c>
      <c r="G20" s="22" t="str">
        <f t="shared" si="2"/>
        <v xml:space="preserve"> </v>
      </c>
      <c r="H20" s="38"/>
      <c r="I20" s="39"/>
      <c r="J20" s="42">
        <f t="shared" si="6"/>
        <v>0</v>
      </c>
      <c r="K20" s="24"/>
      <c r="L20" s="24"/>
      <c r="M20" s="30">
        <f t="shared" si="7"/>
        <v>0</v>
      </c>
      <c r="N20" s="28"/>
      <c r="O20" s="26" t="str">
        <f t="shared" si="4"/>
        <v xml:space="preserve"> </v>
      </c>
    </row>
    <row r="21" spans="1:15" x14ac:dyDescent="0.25">
      <c r="A21" s="18">
        <v>17</v>
      </c>
      <c r="B21" s="32"/>
      <c r="C21" s="33"/>
      <c r="D21" s="36"/>
      <c r="E21" s="20" t="str">
        <f t="shared" si="0"/>
        <v xml:space="preserve"> </v>
      </c>
      <c r="F21" s="21" t="str">
        <f t="shared" si="1"/>
        <v xml:space="preserve"> </v>
      </c>
      <c r="G21" s="22" t="str">
        <f t="shared" si="2"/>
        <v xml:space="preserve"> </v>
      </c>
      <c r="H21" s="38"/>
      <c r="I21" s="39"/>
      <c r="J21" s="42">
        <f t="shared" si="6"/>
        <v>0</v>
      </c>
      <c r="K21" s="24"/>
      <c r="L21" s="24"/>
      <c r="M21" s="30">
        <f t="shared" si="7"/>
        <v>0</v>
      </c>
      <c r="N21" s="28"/>
      <c r="O21" s="26" t="str">
        <f t="shared" si="4"/>
        <v xml:space="preserve"> </v>
      </c>
    </row>
    <row r="22" spans="1:15" x14ac:dyDescent="0.25">
      <c r="A22" s="18">
        <v>18</v>
      </c>
      <c r="B22" s="32"/>
      <c r="C22" s="33"/>
      <c r="D22" s="36"/>
      <c r="E22" s="20" t="str">
        <f t="shared" si="0"/>
        <v xml:space="preserve"> </v>
      </c>
      <c r="F22" s="21" t="str">
        <f t="shared" si="1"/>
        <v xml:space="preserve"> </v>
      </c>
      <c r="G22" s="22" t="str">
        <f t="shared" si="2"/>
        <v xml:space="preserve"> </v>
      </c>
      <c r="H22" s="38"/>
      <c r="I22" s="39"/>
      <c r="J22" s="42">
        <f t="shared" si="6"/>
        <v>0</v>
      </c>
      <c r="K22" s="24"/>
      <c r="L22" s="24"/>
      <c r="M22" s="30">
        <f t="shared" si="7"/>
        <v>0</v>
      </c>
      <c r="N22" s="28"/>
      <c r="O22" s="26" t="str">
        <f t="shared" si="4"/>
        <v xml:space="preserve"> </v>
      </c>
    </row>
    <row r="23" spans="1:15" x14ac:dyDescent="0.25">
      <c r="A23" s="18">
        <v>19</v>
      </c>
      <c r="B23" s="32"/>
      <c r="C23" s="33"/>
      <c r="D23" s="36"/>
      <c r="E23" s="20" t="str">
        <f t="shared" si="0"/>
        <v xml:space="preserve"> </v>
      </c>
      <c r="F23" s="21" t="str">
        <f t="shared" si="1"/>
        <v xml:space="preserve"> </v>
      </c>
      <c r="G23" s="22" t="str">
        <f t="shared" si="2"/>
        <v xml:space="preserve"> </v>
      </c>
      <c r="H23" s="38"/>
      <c r="I23" s="39"/>
      <c r="J23" s="42">
        <f t="shared" si="6"/>
        <v>0</v>
      </c>
      <c r="K23" s="24"/>
      <c r="L23" s="24"/>
      <c r="M23" s="30">
        <f t="shared" si="7"/>
        <v>0</v>
      </c>
      <c r="N23" s="28"/>
      <c r="O23" s="26" t="str">
        <f t="shared" si="4"/>
        <v xml:space="preserve"> </v>
      </c>
    </row>
    <row r="24" spans="1:15" x14ac:dyDescent="0.25">
      <c r="A24" s="18">
        <v>20</v>
      </c>
      <c r="B24" s="32"/>
      <c r="C24" s="33"/>
      <c r="D24" s="36"/>
      <c r="E24" s="20" t="str">
        <f t="shared" si="0"/>
        <v xml:space="preserve"> </v>
      </c>
      <c r="F24" s="21" t="str">
        <f t="shared" si="1"/>
        <v xml:space="preserve"> </v>
      </c>
      <c r="G24" s="22" t="str">
        <f t="shared" si="2"/>
        <v xml:space="preserve"> </v>
      </c>
      <c r="H24" s="38"/>
      <c r="I24" s="39"/>
      <c r="J24" s="42">
        <f t="shared" si="6"/>
        <v>0</v>
      </c>
      <c r="K24" s="24"/>
      <c r="L24" s="24"/>
      <c r="M24" s="30">
        <f t="shared" si="7"/>
        <v>0</v>
      </c>
      <c r="N24" s="28"/>
      <c r="O24" s="26" t="str">
        <f t="shared" si="4"/>
        <v xml:space="preserve"> </v>
      </c>
    </row>
    <row r="25" spans="1:15" x14ac:dyDescent="0.25">
      <c r="A25" s="18">
        <v>21</v>
      </c>
      <c r="B25" s="32"/>
      <c r="C25" s="33"/>
      <c r="D25" s="36"/>
      <c r="E25" s="20" t="str">
        <f t="shared" si="0"/>
        <v xml:space="preserve"> </v>
      </c>
      <c r="F25" s="21" t="str">
        <f t="shared" si="1"/>
        <v xml:space="preserve"> </v>
      </c>
      <c r="G25" s="22" t="str">
        <f t="shared" si="2"/>
        <v xml:space="preserve"> </v>
      </c>
      <c r="H25" s="38"/>
      <c r="I25" s="39"/>
      <c r="J25" s="42">
        <f t="shared" si="6"/>
        <v>0</v>
      </c>
      <c r="K25" s="24"/>
      <c r="L25" s="24"/>
      <c r="M25" s="30">
        <f t="shared" si="7"/>
        <v>0</v>
      </c>
      <c r="N25" s="28"/>
      <c r="O25" s="26" t="str">
        <f t="shared" si="4"/>
        <v xml:space="preserve"> </v>
      </c>
    </row>
    <row r="26" spans="1:15" x14ac:dyDescent="0.25">
      <c r="A26" s="18">
        <v>22</v>
      </c>
      <c r="B26" s="32"/>
      <c r="C26" s="33"/>
      <c r="D26" s="36"/>
      <c r="E26" s="20" t="str">
        <f t="shared" si="0"/>
        <v xml:space="preserve"> </v>
      </c>
      <c r="F26" s="21" t="str">
        <f t="shared" si="1"/>
        <v xml:space="preserve"> </v>
      </c>
      <c r="G26" s="22" t="str">
        <f t="shared" si="2"/>
        <v xml:space="preserve"> </v>
      </c>
      <c r="H26" s="38"/>
      <c r="I26" s="39"/>
      <c r="J26" s="42">
        <f t="shared" si="6"/>
        <v>0</v>
      </c>
      <c r="K26" s="24"/>
      <c r="L26" s="24"/>
      <c r="M26" s="30">
        <f t="shared" si="7"/>
        <v>0</v>
      </c>
      <c r="N26" s="28"/>
      <c r="O26" s="26" t="str">
        <f t="shared" si="4"/>
        <v xml:space="preserve"> </v>
      </c>
    </row>
    <row r="27" spans="1:15" x14ac:dyDescent="0.25">
      <c r="A27" s="18">
        <v>23</v>
      </c>
      <c r="B27" s="32"/>
      <c r="C27" s="33"/>
      <c r="D27" s="36"/>
      <c r="E27" s="20" t="str">
        <f t="shared" si="0"/>
        <v xml:space="preserve"> </v>
      </c>
      <c r="F27" s="21" t="str">
        <f t="shared" si="1"/>
        <v xml:space="preserve"> </v>
      </c>
      <c r="G27" s="22" t="str">
        <f t="shared" si="2"/>
        <v xml:space="preserve"> </v>
      </c>
      <c r="H27" s="38"/>
      <c r="I27" s="39"/>
      <c r="J27" s="42">
        <f t="shared" si="6"/>
        <v>0</v>
      </c>
      <c r="K27" s="24"/>
      <c r="L27" s="24"/>
      <c r="M27" s="30">
        <f t="shared" si="7"/>
        <v>0</v>
      </c>
      <c r="N27" s="28"/>
      <c r="O27" s="26" t="str">
        <f t="shared" si="4"/>
        <v xml:space="preserve"> </v>
      </c>
    </row>
    <row r="28" spans="1:15" x14ac:dyDescent="0.25">
      <c r="A28" s="18">
        <v>24</v>
      </c>
      <c r="B28" s="32"/>
      <c r="C28" s="33"/>
      <c r="D28" s="36"/>
      <c r="E28" s="20" t="str">
        <f t="shared" si="0"/>
        <v xml:space="preserve"> </v>
      </c>
      <c r="F28" s="21" t="str">
        <f t="shared" si="1"/>
        <v xml:space="preserve"> </v>
      </c>
      <c r="G28" s="22" t="str">
        <f t="shared" si="2"/>
        <v xml:space="preserve"> </v>
      </c>
      <c r="H28" s="38"/>
      <c r="I28" s="39"/>
      <c r="J28" s="42">
        <f t="shared" si="6"/>
        <v>0</v>
      </c>
      <c r="K28" s="24"/>
      <c r="L28" s="24"/>
      <c r="M28" s="30">
        <f t="shared" si="7"/>
        <v>0</v>
      </c>
      <c r="N28" s="28"/>
      <c r="O28" s="26" t="str">
        <f t="shared" si="4"/>
        <v xml:space="preserve"> </v>
      </c>
    </row>
    <row r="29" spans="1:15" x14ac:dyDescent="0.25">
      <c r="A29" s="18">
        <v>25</v>
      </c>
      <c r="B29" s="32"/>
      <c r="C29" s="33"/>
      <c r="D29" s="36"/>
      <c r="E29" s="20" t="str">
        <f t="shared" si="0"/>
        <v xml:space="preserve"> </v>
      </c>
      <c r="F29" s="21" t="str">
        <f t="shared" si="1"/>
        <v xml:space="preserve"> </v>
      </c>
      <c r="G29" s="22" t="str">
        <f t="shared" si="2"/>
        <v xml:space="preserve"> </v>
      </c>
      <c r="H29" s="38"/>
      <c r="I29" s="39"/>
      <c r="J29" s="42">
        <f>IF(H29="Evli",IF(I29="Çalışmıyor",$B$72,0),0)</f>
        <v>0</v>
      </c>
      <c r="K29" s="24"/>
      <c r="L29" s="24"/>
      <c r="M29" s="30">
        <f>(K29*$B$71)+L29*$B$70</f>
        <v>0</v>
      </c>
      <c r="N29" s="28"/>
      <c r="O29" s="26" t="str">
        <f t="shared" si="4"/>
        <v xml:space="preserve"> </v>
      </c>
    </row>
    <row r="30" spans="1:15" x14ac:dyDescent="0.25">
      <c r="A30" s="18">
        <v>26</v>
      </c>
      <c r="B30" s="32"/>
      <c r="C30" s="33"/>
      <c r="D30" s="36"/>
      <c r="E30" s="20" t="str">
        <f t="shared" si="0"/>
        <v xml:space="preserve"> </v>
      </c>
      <c r="F30" s="21" t="str">
        <f t="shared" si="1"/>
        <v xml:space="preserve"> </v>
      </c>
      <c r="G30" s="22" t="str">
        <f t="shared" si="2"/>
        <v xml:space="preserve"> </v>
      </c>
      <c r="H30" s="38"/>
      <c r="I30" s="39"/>
      <c r="J30" s="42">
        <f t="shared" ref="J30:J40" si="8">IF(H30="Evli",IF(I30="Çalışmıyor",$B$72,0),0)</f>
        <v>0</v>
      </c>
      <c r="K30" s="24"/>
      <c r="L30" s="24"/>
      <c r="M30" s="30">
        <f t="shared" ref="M30:M40" si="9">(K30*$B$71)+L30*$B$70</f>
        <v>0</v>
      </c>
      <c r="N30" s="28"/>
      <c r="O30" s="26" t="str">
        <f t="shared" si="4"/>
        <v xml:space="preserve"> </v>
      </c>
    </row>
    <row r="31" spans="1:15" x14ac:dyDescent="0.25">
      <c r="A31" s="18">
        <v>27</v>
      </c>
      <c r="B31" s="32"/>
      <c r="C31" s="33"/>
      <c r="D31" s="36"/>
      <c r="E31" s="20" t="str">
        <f t="shared" si="0"/>
        <v xml:space="preserve"> </v>
      </c>
      <c r="F31" s="21" t="str">
        <f t="shared" si="1"/>
        <v xml:space="preserve"> </v>
      </c>
      <c r="G31" s="22" t="str">
        <f t="shared" si="2"/>
        <v xml:space="preserve"> </v>
      </c>
      <c r="H31" s="38"/>
      <c r="I31" s="39"/>
      <c r="J31" s="42">
        <f t="shared" si="8"/>
        <v>0</v>
      </c>
      <c r="K31" s="24"/>
      <c r="L31" s="24"/>
      <c r="M31" s="30">
        <f t="shared" si="9"/>
        <v>0</v>
      </c>
      <c r="N31" s="28"/>
      <c r="O31" s="26" t="str">
        <f t="shared" si="4"/>
        <v xml:space="preserve"> </v>
      </c>
    </row>
    <row r="32" spans="1:15" x14ac:dyDescent="0.25">
      <c r="A32" s="18">
        <v>28</v>
      </c>
      <c r="B32" s="32"/>
      <c r="C32" s="33"/>
      <c r="D32" s="36"/>
      <c r="E32" s="20" t="str">
        <f t="shared" si="0"/>
        <v xml:space="preserve"> </v>
      </c>
      <c r="F32" s="21" t="str">
        <f t="shared" si="1"/>
        <v xml:space="preserve"> </v>
      </c>
      <c r="G32" s="22" t="str">
        <f t="shared" si="2"/>
        <v xml:space="preserve"> </v>
      </c>
      <c r="H32" s="38"/>
      <c r="I32" s="39"/>
      <c r="J32" s="42">
        <f t="shared" si="8"/>
        <v>0</v>
      </c>
      <c r="K32" s="24"/>
      <c r="L32" s="24"/>
      <c r="M32" s="30">
        <f t="shared" si="9"/>
        <v>0</v>
      </c>
      <c r="N32" s="28"/>
      <c r="O32" s="26" t="str">
        <f t="shared" si="4"/>
        <v xml:space="preserve"> </v>
      </c>
    </row>
    <row r="33" spans="1:15" x14ac:dyDescent="0.25">
      <c r="A33" s="18">
        <v>29</v>
      </c>
      <c r="B33" s="32"/>
      <c r="C33" s="33"/>
      <c r="D33" s="36"/>
      <c r="E33" s="20" t="str">
        <f t="shared" si="0"/>
        <v xml:space="preserve"> </v>
      </c>
      <c r="F33" s="21" t="str">
        <f t="shared" si="1"/>
        <v xml:space="preserve"> </v>
      </c>
      <c r="G33" s="22" t="str">
        <f t="shared" si="2"/>
        <v xml:space="preserve"> </v>
      </c>
      <c r="H33" s="38"/>
      <c r="I33" s="39"/>
      <c r="J33" s="42">
        <f t="shared" si="8"/>
        <v>0</v>
      </c>
      <c r="K33" s="24"/>
      <c r="L33" s="24"/>
      <c r="M33" s="30">
        <f t="shared" si="9"/>
        <v>0</v>
      </c>
      <c r="N33" s="28"/>
      <c r="O33" s="26" t="str">
        <f t="shared" si="4"/>
        <v xml:space="preserve"> </v>
      </c>
    </row>
    <row r="34" spans="1:15" x14ac:dyDescent="0.25">
      <c r="A34" s="18">
        <v>30</v>
      </c>
      <c r="B34" s="32"/>
      <c r="C34" s="33"/>
      <c r="D34" s="36"/>
      <c r="E34" s="20" t="str">
        <f t="shared" si="0"/>
        <v xml:space="preserve"> </v>
      </c>
      <c r="F34" s="21" t="str">
        <f t="shared" si="1"/>
        <v xml:space="preserve"> </v>
      </c>
      <c r="G34" s="22" t="str">
        <f t="shared" si="2"/>
        <v xml:space="preserve"> </v>
      </c>
      <c r="H34" s="38"/>
      <c r="I34" s="39"/>
      <c r="J34" s="42">
        <f t="shared" si="8"/>
        <v>0</v>
      </c>
      <c r="K34" s="24"/>
      <c r="L34" s="24"/>
      <c r="M34" s="30">
        <f t="shared" si="9"/>
        <v>0</v>
      </c>
      <c r="N34" s="28"/>
      <c r="O34" s="26" t="str">
        <f t="shared" si="4"/>
        <v xml:space="preserve"> </v>
      </c>
    </row>
    <row r="35" spans="1:15" x14ac:dyDescent="0.25">
      <c r="A35" s="18">
        <v>31</v>
      </c>
      <c r="B35" s="32"/>
      <c r="C35" s="33"/>
      <c r="D35" s="36"/>
      <c r="E35" s="20" t="str">
        <f t="shared" si="0"/>
        <v xml:space="preserve"> </v>
      </c>
      <c r="F35" s="21" t="str">
        <f t="shared" si="1"/>
        <v xml:space="preserve"> </v>
      </c>
      <c r="G35" s="22" t="str">
        <f t="shared" si="2"/>
        <v xml:space="preserve"> </v>
      </c>
      <c r="H35" s="38"/>
      <c r="I35" s="39"/>
      <c r="J35" s="42">
        <f t="shared" si="8"/>
        <v>0</v>
      </c>
      <c r="K35" s="24"/>
      <c r="L35" s="24"/>
      <c r="M35" s="30">
        <f t="shared" si="9"/>
        <v>0</v>
      </c>
      <c r="N35" s="28"/>
      <c r="O35" s="26" t="str">
        <f t="shared" si="4"/>
        <v xml:space="preserve"> </v>
      </c>
    </row>
    <row r="36" spans="1:15" x14ac:dyDescent="0.25">
      <c r="A36" s="18">
        <v>32</v>
      </c>
      <c r="B36" s="32"/>
      <c r="C36" s="33"/>
      <c r="D36" s="36"/>
      <c r="E36" s="20" t="str">
        <f t="shared" si="0"/>
        <v xml:space="preserve"> </v>
      </c>
      <c r="F36" s="21" t="str">
        <f t="shared" si="1"/>
        <v xml:space="preserve"> </v>
      </c>
      <c r="G36" s="22" t="str">
        <f t="shared" si="2"/>
        <v xml:space="preserve"> </v>
      </c>
      <c r="H36" s="38"/>
      <c r="I36" s="39"/>
      <c r="J36" s="42">
        <f t="shared" si="8"/>
        <v>0</v>
      </c>
      <c r="K36" s="24"/>
      <c r="L36" s="24"/>
      <c r="M36" s="30">
        <f t="shared" si="9"/>
        <v>0</v>
      </c>
      <c r="N36" s="28"/>
      <c r="O36" s="26" t="str">
        <f t="shared" si="4"/>
        <v xml:space="preserve"> </v>
      </c>
    </row>
    <row r="37" spans="1:15" x14ac:dyDescent="0.25">
      <c r="A37" s="18">
        <v>33</v>
      </c>
      <c r="B37" s="32"/>
      <c r="C37" s="33"/>
      <c r="D37" s="36"/>
      <c r="E37" s="20" t="str">
        <f t="shared" si="0"/>
        <v xml:space="preserve"> </v>
      </c>
      <c r="F37" s="21" t="str">
        <f t="shared" si="1"/>
        <v xml:space="preserve"> </v>
      </c>
      <c r="G37" s="22" t="str">
        <f t="shared" si="2"/>
        <v xml:space="preserve"> </v>
      </c>
      <c r="H37" s="38"/>
      <c r="I37" s="39"/>
      <c r="J37" s="42">
        <f t="shared" si="8"/>
        <v>0</v>
      </c>
      <c r="K37" s="24"/>
      <c r="L37" s="24"/>
      <c r="M37" s="30">
        <f t="shared" si="9"/>
        <v>0</v>
      </c>
      <c r="N37" s="28"/>
      <c r="O37" s="26" t="str">
        <f t="shared" si="4"/>
        <v xml:space="preserve"> </v>
      </c>
    </row>
    <row r="38" spans="1:15" x14ac:dyDescent="0.25">
      <c r="A38" s="18">
        <v>34</v>
      </c>
      <c r="B38" s="32"/>
      <c r="C38" s="33"/>
      <c r="D38" s="36"/>
      <c r="E38" s="20" t="str">
        <f t="shared" si="0"/>
        <v xml:space="preserve"> </v>
      </c>
      <c r="F38" s="21" t="str">
        <f t="shared" si="1"/>
        <v xml:space="preserve"> </v>
      </c>
      <c r="G38" s="22" t="str">
        <f t="shared" si="2"/>
        <v xml:space="preserve"> </v>
      </c>
      <c r="H38" s="38"/>
      <c r="I38" s="39"/>
      <c r="J38" s="42">
        <f t="shared" si="8"/>
        <v>0</v>
      </c>
      <c r="K38" s="24"/>
      <c r="L38" s="24"/>
      <c r="M38" s="30">
        <f t="shared" si="9"/>
        <v>0</v>
      </c>
      <c r="N38" s="28"/>
      <c r="O38" s="26" t="str">
        <f t="shared" si="4"/>
        <v xml:space="preserve"> </v>
      </c>
    </row>
    <row r="39" spans="1:15" x14ac:dyDescent="0.25">
      <c r="A39" s="18">
        <v>35</v>
      </c>
      <c r="B39" s="32"/>
      <c r="C39" s="33"/>
      <c r="D39" s="36"/>
      <c r="E39" s="20" t="str">
        <f t="shared" si="0"/>
        <v xml:space="preserve"> </v>
      </c>
      <c r="F39" s="21" t="str">
        <f t="shared" si="1"/>
        <v xml:space="preserve"> </v>
      </c>
      <c r="G39" s="22" t="str">
        <f t="shared" si="2"/>
        <v xml:space="preserve"> </v>
      </c>
      <c r="H39" s="38"/>
      <c r="I39" s="39"/>
      <c r="J39" s="42">
        <f t="shared" si="8"/>
        <v>0</v>
      </c>
      <c r="K39" s="24"/>
      <c r="L39" s="24"/>
      <c r="M39" s="30">
        <f t="shared" si="9"/>
        <v>0</v>
      </c>
      <c r="N39" s="28"/>
      <c r="O39" s="26" t="str">
        <f t="shared" si="4"/>
        <v xml:space="preserve"> </v>
      </c>
    </row>
    <row r="40" spans="1:15" ht="15.75" thickBot="1" x14ac:dyDescent="0.3">
      <c r="A40" s="19">
        <v>36</v>
      </c>
      <c r="B40" s="34"/>
      <c r="C40" s="35"/>
      <c r="D40" s="37"/>
      <c r="E40" s="20" t="str">
        <f t="shared" si="0"/>
        <v xml:space="preserve"> </v>
      </c>
      <c r="F40" s="21" t="str">
        <f t="shared" si="1"/>
        <v xml:space="preserve"> </v>
      </c>
      <c r="G40" s="23" t="str">
        <f t="shared" si="2"/>
        <v xml:space="preserve"> </v>
      </c>
      <c r="H40" s="40"/>
      <c r="I40" s="41"/>
      <c r="J40" s="43">
        <f t="shared" si="8"/>
        <v>0</v>
      </c>
      <c r="K40" s="25"/>
      <c r="L40" s="25"/>
      <c r="M40" s="31">
        <f t="shared" si="9"/>
        <v>0</v>
      </c>
      <c r="N40" s="29"/>
      <c r="O40" s="27" t="str">
        <f t="shared" si="4"/>
        <v xml:space="preserve"> </v>
      </c>
    </row>
    <row r="42" spans="1:15" ht="15" customHeight="1" x14ac:dyDescent="0.25">
      <c r="M42" s="45" t="s">
        <v>25</v>
      </c>
      <c r="N42" s="45"/>
      <c r="O42" s="45"/>
    </row>
    <row r="43" spans="1:15" x14ac:dyDescent="0.25">
      <c r="M43" s="45"/>
      <c r="N43" s="45"/>
      <c r="O43" s="45"/>
    </row>
    <row r="44" spans="1:15" x14ac:dyDescent="0.25">
      <c r="M44" s="45"/>
      <c r="N44" s="45"/>
      <c r="O44" s="45"/>
    </row>
    <row r="45" spans="1:15" x14ac:dyDescent="0.25">
      <c r="M45" s="45"/>
      <c r="N45" s="45"/>
      <c r="O45" s="45"/>
    </row>
    <row r="50" spans="2:13" hidden="1" x14ac:dyDescent="0.25">
      <c r="B50" s="11" t="s">
        <v>12</v>
      </c>
    </row>
    <row r="51" spans="2:13" hidden="1" x14ac:dyDescent="0.25">
      <c r="B51" s="11">
        <v>1</v>
      </c>
      <c r="C51" s="11">
        <v>3600</v>
      </c>
    </row>
    <row r="52" spans="2:13" hidden="1" x14ac:dyDescent="0.25">
      <c r="B52" s="11">
        <v>2</v>
      </c>
      <c r="C52" s="11">
        <v>3000</v>
      </c>
      <c r="F52" s="11" t="s">
        <v>15</v>
      </c>
    </row>
    <row r="53" spans="2:13" hidden="1" x14ac:dyDescent="0.25">
      <c r="B53" s="11">
        <v>3</v>
      </c>
      <c r="C53" s="11">
        <v>2200</v>
      </c>
      <c r="F53" s="11" t="s">
        <v>18</v>
      </c>
    </row>
    <row r="54" spans="2:13" hidden="1" x14ac:dyDescent="0.25">
      <c r="B54" s="11">
        <v>4</v>
      </c>
      <c r="C54" s="11">
        <v>2100</v>
      </c>
      <c r="J54" s="11">
        <v>697541.625</v>
      </c>
      <c r="L54" s="11">
        <v>775046.25</v>
      </c>
      <c r="M54" s="11">
        <f>L54*0.1</f>
        <v>77504.625</v>
      </c>
    </row>
    <row r="55" spans="2:13" hidden="1" x14ac:dyDescent="0.25">
      <c r="B55" s="11">
        <v>5</v>
      </c>
      <c r="C55" s="11">
        <v>1800</v>
      </c>
    </row>
    <row r="56" spans="2:13" hidden="1" x14ac:dyDescent="0.25">
      <c r="B56" s="11">
        <v>6</v>
      </c>
      <c r="C56" s="11">
        <v>1700</v>
      </c>
    </row>
    <row r="57" spans="2:13" hidden="1" x14ac:dyDescent="0.25">
      <c r="B57" s="11">
        <v>7</v>
      </c>
      <c r="C57" s="11">
        <v>1500</v>
      </c>
    </row>
    <row r="58" spans="2:13" hidden="1" x14ac:dyDescent="0.25">
      <c r="B58" s="11">
        <v>8</v>
      </c>
      <c r="C58" s="11">
        <v>1400</v>
      </c>
    </row>
    <row r="59" spans="2:13" hidden="1" x14ac:dyDescent="0.25">
      <c r="B59" s="11">
        <v>9</v>
      </c>
    </row>
    <row r="60" spans="2:13" hidden="1" x14ac:dyDescent="0.25">
      <c r="B60" s="11">
        <v>0</v>
      </c>
    </row>
    <row r="61" spans="2:13" hidden="1" x14ac:dyDescent="0.25"/>
    <row r="62" spans="2:13" hidden="1" x14ac:dyDescent="0.25"/>
    <row r="63" spans="2:13" hidden="1" x14ac:dyDescent="0.25"/>
    <row r="64" spans="2:13" hidden="1" x14ac:dyDescent="0.25"/>
    <row r="65" spans="2:9" hidden="1" x14ac:dyDescent="0.25"/>
    <row r="66" spans="2:9" hidden="1" x14ac:dyDescent="0.25"/>
    <row r="67" spans="2:9" hidden="1" x14ac:dyDescent="0.25"/>
    <row r="68" spans="2:9" hidden="1" x14ac:dyDescent="0.25">
      <c r="B68" s="11">
        <v>1.012556</v>
      </c>
      <c r="H68" s="11" t="s">
        <v>2</v>
      </c>
      <c r="I68" s="13" t="s">
        <v>3</v>
      </c>
    </row>
    <row r="69" spans="2:9" hidden="1" x14ac:dyDescent="0.25">
      <c r="H69" s="11" t="s">
        <v>8</v>
      </c>
      <c r="I69" s="13" t="s">
        <v>4</v>
      </c>
    </row>
    <row r="70" spans="2:9" hidden="1" x14ac:dyDescent="0.25">
      <c r="B70" s="11">
        <v>253.14</v>
      </c>
      <c r="C70" s="11" t="s">
        <v>21</v>
      </c>
    </row>
    <row r="71" spans="2:9" hidden="1" x14ac:dyDescent="0.25">
      <c r="B71" s="11">
        <v>506.28</v>
      </c>
      <c r="C71" s="11" t="s">
        <v>22</v>
      </c>
    </row>
    <row r="72" spans="2:9" hidden="1" x14ac:dyDescent="0.25">
      <c r="B72" s="16">
        <v>2301.54</v>
      </c>
      <c r="C72" s="11" t="s">
        <v>23</v>
      </c>
    </row>
    <row r="73" spans="2:9" hidden="1" x14ac:dyDescent="0.25"/>
  </sheetData>
  <sheetProtection password="CE28" sheet="1" objects="1" scenarios="1"/>
  <mergeCells count="2">
    <mergeCell ref="A1:O2"/>
    <mergeCell ref="M42:O45"/>
  </mergeCells>
  <dataValidations count="6">
    <dataValidation type="list" allowBlank="1" showInputMessage="1" showErrorMessage="1" errorTitle="Seçiniz" error="Evli / Bekar" promptTitle="evlilik" sqref="H5:H40">
      <formula1>$H$67:$H$69</formula1>
    </dataValidation>
    <dataValidation type="list" allowBlank="1" showInputMessage="1" showErrorMessage="1" errorTitle="Seçiniz" error="Eşi Çalışıyor / Çalışmıyor" sqref="I5:I40">
      <formula1>$I$67:$I$69</formula1>
    </dataValidation>
    <dataValidation allowBlank="1" showInputMessage="1" showErrorMessage="1" promptTitle="Ek Gösterge" sqref="F5:F40"/>
    <dataValidation type="list" allowBlank="1" showInputMessage="1" showErrorMessage="1" errorTitle="Seçiniz" error="Uzman / Baş Öğretmen seçiniz" sqref="N5:N40">
      <formula1>$F$51:$F$53</formula1>
    </dataValidation>
    <dataValidation type="whole" operator="greaterThan" allowBlank="1" showInputMessage="1" showErrorMessage="1" errorTitle="Çocuk Sayısı" error="Çocuk Sayısı sıfırdan küçük olamaz" sqref="K5:L40">
      <formula1>-1</formula1>
    </dataValidation>
    <dataValidation type="list" allowBlank="1" showInputMessage="1" showErrorMessage="1" errorTitle="Seçiniz" error="0-9 arası derece seçiniz" sqref="D5:D40">
      <formula1>$B$50:$B$60</formula1>
    </dataValidation>
  </dataValidations>
  <pageMargins left="0.25" right="0.25" top="0.75" bottom="0.75" header="0.3" footer="0.3"/>
  <pageSetup paperSize="9" scale="8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Kaynarca İlçe Milli Eğitim Müdürlüğü</dc:creator>
  <cp:lastModifiedBy>Destek Hizmetleri</cp:lastModifiedBy>
  <cp:lastPrinted>2024-10-20T12:29:34Z</cp:lastPrinted>
  <dcterms:created xsi:type="dcterms:W3CDTF">2024-09-27T11:23:16Z</dcterms:created>
  <dcterms:modified xsi:type="dcterms:W3CDTF">2025-01-09T06:03:14Z</dcterms:modified>
</cp:coreProperties>
</file>